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F12" i="1"/>
  <c r="F13" i="1"/>
  <c r="F9" i="1"/>
  <c r="G13" i="1"/>
  <c r="F11" i="1"/>
  <c r="F10" i="1"/>
  <c r="F8" i="1"/>
  <c r="F7" i="1"/>
  <c r="F17" i="1"/>
  <c r="G17" i="1" s="1"/>
  <c r="G15" i="1"/>
  <c r="F15" i="1"/>
  <c r="G14" i="1"/>
  <c r="G12" i="1"/>
  <c r="G9" i="1"/>
  <c r="G8" i="1"/>
  <c r="G7" i="1"/>
  <c r="G23" i="1"/>
  <c r="F21" i="1" l="1"/>
  <c r="G21" i="1" s="1"/>
  <c r="G11" i="1"/>
  <c r="G16" i="1"/>
  <c r="G19" i="1"/>
  <c r="G22" i="1"/>
  <c r="G18" i="1"/>
  <c r="G20" i="1"/>
  <c r="F24" i="1" l="1"/>
  <c r="G24" i="1" s="1"/>
</calcChain>
</file>

<file path=xl/sharedStrings.xml><?xml version="1.0" encoding="utf-8"?>
<sst xmlns="http://schemas.openxmlformats.org/spreadsheetml/2006/main" count="31" uniqueCount="30">
  <si>
    <t>Приложение к договору №___________</t>
  </si>
  <si>
    <t>от 01.09.2013 г.</t>
  </si>
  <si>
    <t>Расклад тарифа по управлению многоквартирным домом  и  содержанию общего имущества многоквартирного дома по ул. Воронежская,13,17 с 01.11.2014 года</t>
  </si>
  <si>
    <t>Ввод в действие с _________________</t>
  </si>
  <si>
    <t>Sобщ., кв.м.=</t>
  </si>
  <si>
    <t>Наименование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</si>
  <si>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</si>
  <si>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</si>
  <si>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</si>
  <si>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</si>
  <si>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</si>
  <si>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</si>
  <si>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</si>
  <si>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</si>
  <si>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</si>
  <si>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</si>
  <si>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</si>
  <si>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</si>
  <si>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</si>
  <si>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</si>
  <si>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Итого тариф по содержанию общего имущества</t>
  </si>
  <si>
    <t>11.Текущий ремонт общего имущества утверждается протоколом общего собрания</t>
  </si>
  <si>
    <t>12.Обслуживание приборов учета</t>
  </si>
  <si>
    <t xml:space="preserve">Итого тариф </t>
  </si>
  <si>
    <t>Директор ООО  УК" Ангара"</t>
  </si>
  <si>
    <t>_____________</t>
  </si>
  <si>
    <t>Д.А. Днепровский</t>
  </si>
  <si>
    <t>Собственник</t>
  </si>
  <si>
    <t>(_________________________)</t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</si>
  <si>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(мытье лестничных клеток, площадок, 1 раз в неделю, мытье окон-1 раз в год)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</si>
</sst>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3" fillId="0" borderId="0" xfId="0" applyNumberFormat="1" applyFont="1"/>
    <xf numFmtId="2" fontId="0" fillId="0" borderId="0" xfId="0" applyNumberForma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8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/>
    <xf numFmtId="0" fontId="2" fillId="0" borderId="0" xfId="0" applyFont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/>
    <xf numFmtId="0" fontId="8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" fontId="10" fillId="2" borderId="1" xfId="0" applyNumberFormat="1" applyFont="1" applyFill="1" applyBorder="1"/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3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4" fontId="9" fillId="4" borderId="1" xfId="0" applyNumberFormat="1" applyFont="1" applyFill="1" applyBorder="1"/>
    <xf numFmtId="0" fontId="11" fillId="0" borderId="1" xfId="0" applyFont="1" applyBorder="1" applyAlignment="1">
      <alignment wrapText="1"/>
    </xf>
    <xf numFmtId="2" fontId="4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2" fontId="9" fillId="0" borderId="1" xfId="0" applyNumberFormat="1" applyFont="1" applyBorder="1"/>
    <xf numFmtId="0" fontId="8" fillId="0" borderId="0" xfId="0" applyFont="1" applyBorder="1" applyAlignment="1">
      <alignment horizontal="left" wrapText="1"/>
    </xf>
    <xf numFmtId="2" fontId="6" fillId="0" borderId="0" xfId="0" applyNumberFormat="1" applyFont="1" applyBorder="1"/>
    <xf numFmtId="2" fontId="12" fillId="0" borderId="0" xfId="0" applyNumberFormat="1" applyFont="1" applyBorder="1"/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2" fontId="13" fillId="0" borderId="0" xfId="0" applyNumberFormat="1" applyFont="1" applyBorder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2" fontId="1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8;&#1086;&#1085;&#1077;&#1078;&#1089;&#1082;&#1072;&#1103;,13,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лаг"/>
      <sheetName val="спецодежда"/>
      <sheetName val="приборы учета"/>
      <sheetName val="техник"/>
      <sheetName val="общехоз"/>
      <sheetName val="вдио"/>
      <sheetName val="расклад"/>
      <sheetName val="кэ"/>
    </sheetNames>
    <sheetDataSet>
      <sheetData sheetId="0">
        <row r="46">
          <cell r="E46">
            <v>0.72392031208816454</v>
          </cell>
        </row>
        <row r="75">
          <cell r="E7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workbookViewId="0">
      <selection activeCell="H31" sqref="H31"/>
    </sheetView>
  </sheetViews>
  <sheetFormatPr defaultRowHeight="15" x14ac:dyDescent="0.25"/>
  <cols>
    <col min="1" max="1" width="29" customWidth="1"/>
    <col min="5" max="5" width="18.5703125" customWidth="1"/>
    <col min="6" max="7" width="20" style="2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x14ac:dyDescent="0.25">
      <c r="E1" s="1" t="s">
        <v>0</v>
      </c>
      <c r="F1" s="1"/>
    </row>
    <row r="2" spans="1:8" x14ac:dyDescent="0.25">
      <c r="E2" s="3"/>
      <c r="F2" s="1" t="s">
        <v>1</v>
      </c>
    </row>
    <row r="3" spans="1:8" ht="18.75" x14ac:dyDescent="0.25">
      <c r="A3" s="4" t="s">
        <v>2</v>
      </c>
      <c r="B3" s="4"/>
      <c r="C3" s="4"/>
      <c r="D3" s="4"/>
      <c r="E3" s="4"/>
      <c r="F3" s="4"/>
      <c r="G3" s="5"/>
      <c r="H3" s="5"/>
    </row>
    <row r="4" spans="1:8" ht="30" x14ac:dyDescent="0.25">
      <c r="A4" s="6" t="s">
        <v>3</v>
      </c>
      <c r="B4" s="7"/>
      <c r="C4" s="7"/>
      <c r="D4" s="7"/>
      <c r="E4" s="8" t="s">
        <v>4</v>
      </c>
      <c r="F4" s="9">
        <v>668.8</v>
      </c>
      <c r="H4" s="10"/>
    </row>
    <row r="5" spans="1:8" ht="15.75" x14ac:dyDescent="0.25">
      <c r="A5" s="6"/>
      <c r="B5" s="7"/>
      <c r="C5" s="7"/>
      <c r="D5" s="7"/>
      <c r="E5" s="7"/>
      <c r="F5" s="7"/>
      <c r="G5" s="11"/>
      <c r="H5" s="12"/>
    </row>
    <row r="6" spans="1:8" ht="37.5" x14ac:dyDescent="0.3">
      <c r="A6" s="13" t="s">
        <v>5</v>
      </c>
      <c r="B6" s="14"/>
      <c r="C6" s="14"/>
      <c r="D6" s="14"/>
      <c r="E6" s="14"/>
      <c r="F6" s="15" t="s">
        <v>6</v>
      </c>
      <c r="G6" s="16"/>
      <c r="H6" s="16"/>
    </row>
    <row r="7" spans="1:8" ht="77.25" customHeight="1" x14ac:dyDescent="0.3">
      <c r="A7" s="17" t="s">
        <v>7</v>
      </c>
      <c r="B7" s="17"/>
      <c r="C7" s="17"/>
      <c r="D7" s="17"/>
      <c r="E7" s="17"/>
      <c r="F7" s="18">
        <f>0.4*1.12</f>
        <v>0.44800000000000006</v>
      </c>
      <c r="G7" s="19">
        <f>F7*$F$4</f>
        <v>299.62240000000003</v>
      </c>
    </row>
    <row r="8" spans="1:8" ht="153.75" customHeight="1" x14ac:dyDescent="0.3">
      <c r="A8" s="17" t="s">
        <v>8</v>
      </c>
      <c r="B8" s="17"/>
      <c r="C8" s="17"/>
      <c r="D8" s="17"/>
      <c r="E8" s="17"/>
      <c r="F8" s="18">
        <f>6.18*1.12</f>
        <v>6.9216000000000006</v>
      </c>
      <c r="G8" s="19">
        <f t="shared" ref="G8:G24" si="0">F8*$F$4</f>
        <v>4629.16608</v>
      </c>
    </row>
    <row r="9" spans="1:8" ht="46.5" customHeight="1" x14ac:dyDescent="0.3">
      <c r="A9" s="20" t="s">
        <v>9</v>
      </c>
      <c r="B9" s="21"/>
      <c r="C9" s="21"/>
      <c r="D9" s="21"/>
      <c r="E9" s="21"/>
      <c r="F9" s="18">
        <f>0.37</f>
        <v>0.37</v>
      </c>
      <c r="G9" s="19">
        <f t="shared" si="0"/>
        <v>247.45599999999999</v>
      </c>
    </row>
    <row r="10" spans="1:8" ht="76.5" customHeight="1" x14ac:dyDescent="0.3">
      <c r="A10" s="17" t="s">
        <v>10</v>
      </c>
      <c r="B10" s="17"/>
      <c r="C10" s="17"/>
      <c r="D10" s="17"/>
      <c r="E10" s="17"/>
      <c r="F10" s="18">
        <f>2.06*1.12</f>
        <v>2.3072000000000004</v>
      </c>
      <c r="G10" s="22"/>
    </row>
    <row r="11" spans="1:8" ht="40.5" customHeight="1" x14ac:dyDescent="0.3">
      <c r="A11" s="17" t="s">
        <v>29</v>
      </c>
      <c r="B11" s="17"/>
      <c r="C11" s="17"/>
      <c r="D11" s="17"/>
      <c r="E11" s="17"/>
      <c r="F11" s="18">
        <f>2.34*1.12</f>
        <v>2.6208</v>
      </c>
      <c r="G11" s="19">
        <f t="shared" si="0"/>
        <v>1752.7910399999998</v>
      </c>
    </row>
    <row r="12" spans="1:8" ht="20.25" x14ac:dyDescent="0.3">
      <c r="A12" s="23" t="s">
        <v>11</v>
      </c>
      <c r="B12" s="24"/>
      <c r="C12" s="24"/>
      <c r="D12" s="24"/>
      <c r="E12" s="24"/>
      <c r="F12" s="18">
        <f>1.98</f>
        <v>1.98</v>
      </c>
      <c r="G12" s="19">
        <f t="shared" si="0"/>
        <v>1324.2239999999999</v>
      </c>
    </row>
    <row r="13" spans="1:8" ht="33.75" customHeight="1" x14ac:dyDescent="0.3">
      <c r="A13" s="17" t="s">
        <v>12</v>
      </c>
      <c r="B13" s="25"/>
      <c r="C13" s="25"/>
      <c r="D13" s="25"/>
      <c r="E13" s="25"/>
      <c r="F13" s="18">
        <f>0.28</f>
        <v>0.28000000000000003</v>
      </c>
      <c r="G13" s="19">
        <f t="shared" si="0"/>
        <v>187.26400000000001</v>
      </c>
    </row>
    <row r="14" spans="1:8" ht="20.25" x14ac:dyDescent="0.3">
      <c r="A14" s="26" t="s">
        <v>13</v>
      </c>
      <c r="B14" s="27"/>
      <c r="C14" s="27"/>
      <c r="D14" s="27"/>
      <c r="E14" s="28"/>
      <c r="F14" s="18"/>
      <c r="G14" s="19">
        <f t="shared" si="0"/>
        <v>0</v>
      </c>
    </row>
    <row r="15" spans="1:8" ht="20.25" x14ac:dyDescent="0.3">
      <c r="A15" s="23" t="s">
        <v>14</v>
      </c>
      <c r="B15" s="24"/>
      <c r="C15" s="24"/>
      <c r="D15" s="24"/>
      <c r="E15" s="24"/>
      <c r="F15" s="18">
        <f>[1]калькуляция!E75</f>
        <v>0</v>
      </c>
      <c r="G15" s="19">
        <f t="shared" si="0"/>
        <v>0</v>
      </c>
    </row>
    <row r="16" spans="1:8" ht="20.25" x14ac:dyDescent="0.3">
      <c r="A16" s="29" t="s">
        <v>15</v>
      </c>
      <c r="B16" s="29"/>
      <c r="C16" s="29"/>
      <c r="D16" s="29"/>
      <c r="E16" s="29"/>
      <c r="F16" s="18">
        <f>1.6+0.53</f>
        <v>2.13</v>
      </c>
      <c r="G16" s="19">
        <f t="shared" si="0"/>
        <v>1424.5439999999999</v>
      </c>
    </row>
    <row r="17" spans="1:8" ht="20.25" hidden="1" x14ac:dyDescent="0.3">
      <c r="A17" s="30" t="s">
        <v>16</v>
      </c>
      <c r="B17" s="31"/>
      <c r="C17" s="31"/>
      <c r="D17" s="31"/>
      <c r="E17" s="32"/>
      <c r="F17" s="33">
        <f>[1]калькуляция!E84</f>
        <v>0</v>
      </c>
      <c r="G17" s="19">
        <f t="shared" si="0"/>
        <v>0</v>
      </c>
    </row>
    <row r="18" spans="1:8" ht="20.25" hidden="1" x14ac:dyDescent="0.3">
      <c r="A18" s="30" t="s">
        <v>17</v>
      </c>
      <c r="B18" s="31"/>
      <c r="C18" s="31"/>
      <c r="D18" s="31"/>
      <c r="E18" s="32"/>
      <c r="F18" s="33"/>
      <c r="G18" s="19">
        <f t="shared" si="0"/>
        <v>0</v>
      </c>
    </row>
    <row r="19" spans="1:8" ht="20.25" hidden="1" x14ac:dyDescent="0.3">
      <c r="A19" s="34" t="s">
        <v>18</v>
      </c>
      <c r="B19" s="35"/>
      <c r="C19" s="35"/>
      <c r="D19" s="35"/>
      <c r="E19" s="36"/>
      <c r="F19" s="33"/>
      <c r="G19" s="19">
        <f t="shared" si="0"/>
        <v>0</v>
      </c>
    </row>
    <row r="20" spans="1:8" ht="20.25" hidden="1" x14ac:dyDescent="0.3">
      <c r="A20" s="34" t="s">
        <v>19</v>
      </c>
      <c r="B20" s="35"/>
      <c r="C20" s="35"/>
      <c r="D20" s="35"/>
      <c r="E20" s="36"/>
      <c r="F20" s="33"/>
      <c r="G20" s="19">
        <f t="shared" si="0"/>
        <v>0</v>
      </c>
    </row>
    <row r="21" spans="1:8" ht="20.25" x14ac:dyDescent="0.3">
      <c r="A21" s="37" t="s">
        <v>20</v>
      </c>
      <c r="B21" s="38"/>
      <c r="C21" s="38"/>
      <c r="D21" s="39"/>
      <c r="E21" s="39"/>
      <c r="F21" s="40">
        <f>F15+F14+F13+F12+F11+F10+F9+F8+F7+F16</f>
        <v>17.057600000000001</v>
      </c>
      <c r="G21" s="19">
        <f t="shared" si="0"/>
        <v>11408.122879999999</v>
      </c>
    </row>
    <row r="22" spans="1:8" ht="35.25" customHeight="1" x14ac:dyDescent="0.3">
      <c r="A22" s="20" t="s">
        <v>21</v>
      </c>
      <c r="B22" s="41"/>
      <c r="C22" s="41"/>
      <c r="D22" s="41"/>
      <c r="E22" s="41"/>
      <c r="F22" s="42">
        <v>6.01</v>
      </c>
      <c r="G22" s="19">
        <f t="shared" si="0"/>
        <v>4019.4879999999994</v>
      </c>
    </row>
    <row r="23" spans="1:8" ht="18.75" x14ac:dyDescent="0.3">
      <c r="A23" s="43" t="s">
        <v>22</v>
      </c>
      <c r="B23" s="43"/>
      <c r="C23" s="43"/>
      <c r="D23" s="43"/>
      <c r="E23" s="43"/>
      <c r="F23" s="42">
        <v>0</v>
      </c>
      <c r="G23" s="19">
        <f t="shared" si="0"/>
        <v>0</v>
      </c>
    </row>
    <row r="24" spans="1:8" ht="20.25" x14ac:dyDescent="0.3">
      <c r="A24" s="43" t="s">
        <v>23</v>
      </c>
      <c r="B24" s="43"/>
      <c r="C24" s="43"/>
      <c r="D24" s="43"/>
      <c r="E24" s="43"/>
      <c r="F24" s="44">
        <f>F21+F22+F23</f>
        <v>23.067599999999999</v>
      </c>
      <c r="G24" s="19">
        <f t="shared" si="0"/>
        <v>15427.610879999998</v>
      </c>
    </row>
    <row r="25" spans="1:8" ht="15.75" x14ac:dyDescent="0.25">
      <c r="A25" s="45"/>
      <c r="B25" s="45"/>
      <c r="C25" s="45"/>
      <c r="D25" s="45"/>
      <c r="E25" s="45"/>
      <c r="F25" s="46"/>
      <c r="G25" s="47"/>
      <c r="H25" s="16"/>
    </row>
    <row r="26" spans="1:8" x14ac:dyDescent="0.25">
      <c r="A26" s="48"/>
      <c r="B26" s="49"/>
      <c r="C26" s="49"/>
      <c r="D26" s="49"/>
      <c r="E26" s="49"/>
      <c r="F26" s="50"/>
      <c r="G26" s="50"/>
    </row>
    <row r="27" spans="1:8" ht="15.75" x14ac:dyDescent="0.25">
      <c r="A27" s="51" t="s">
        <v>24</v>
      </c>
      <c r="B27" s="51"/>
      <c r="C27" s="51"/>
      <c r="D27" s="51"/>
      <c r="E27" s="52" t="s">
        <v>25</v>
      </c>
      <c r="F27" s="52" t="s">
        <v>26</v>
      </c>
      <c r="G27" s="52"/>
    </row>
    <row r="28" spans="1:8" ht="15.75" x14ac:dyDescent="0.25">
      <c r="A28" s="51"/>
      <c r="B28" s="51"/>
      <c r="C28" s="51"/>
      <c r="D28" s="51"/>
      <c r="E28" s="51"/>
      <c r="F28" s="52"/>
      <c r="G28" s="52"/>
    </row>
    <row r="29" spans="1:8" ht="15.75" x14ac:dyDescent="0.25">
      <c r="A29" s="51"/>
      <c r="B29" s="51"/>
      <c r="C29" s="51"/>
      <c r="D29" s="51"/>
      <c r="E29" s="51"/>
      <c r="F29" s="52"/>
      <c r="G29" s="52"/>
    </row>
    <row r="30" spans="1:8" ht="15.75" x14ac:dyDescent="0.25">
      <c r="A30" s="51"/>
      <c r="B30" s="51"/>
      <c r="C30" s="51"/>
      <c r="D30" s="51"/>
      <c r="E30" s="51"/>
      <c r="F30" s="52"/>
      <c r="G30" s="52"/>
    </row>
    <row r="31" spans="1:8" ht="15.75" x14ac:dyDescent="0.25">
      <c r="A31" s="51" t="s">
        <v>27</v>
      </c>
      <c r="B31" s="51"/>
      <c r="C31" s="51"/>
      <c r="D31" s="51"/>
      <c r="E31" s="52" t="s">
        <v>25</v>
      </c>
      <c r="F31" s="2" t="s">
        <v>28</v>
      </c>
      <c r="G31" s="52"/>
    </row>
    <row r="32" spans="1:8" ht="15.75" x14ac:dyDescent="0.25">
      <c r="A32" s="51"/>
      <c r="B32" s="51"/>
      <c r="C32" s="51"/>
      <c r="D32" s="51"/>
      <c r="E32" s="51"/>
      <c r="F32" s="52"/>
      <c r="G32" s="52"/>
    </row>
    <row r="33" spans="1:7" ht="15.75" x14ac:dyDescent="0.25">
      <c r="A33" s="51"/>
      <c r="B33" s="51"/>
      <c r="C33" s="51"/>
      <c r="D33" s="51"/>
      <c r="E33" s="51"/>
      <c r="F33" s="52"/>
      <c r="G33" s="52"/>
    </row>
    <row r="34" spans="1:7" x14ac:dyDescent="0.25">
      <c r="A34" s="53"/>
      <c r="B34" s="53"/>
      <c r="C34" s="53"/>
      <c r="D34" s="53"/>
      <c r="E34" s="53"/>
      <c r="F34" s="54"/>
      <c r="G34" s="54"/>
    </row>
  </sheetData>
  <mergeCells count="19">
    <mergeCell ref="A24:E24"/>
    <mergeCell ref="A17:E17"/>
    <mergeCell ref="A18:E18"/>
    <mergeCell ref="A19:E19"/>
    <mergeCell ref="A20:E20"/>
    <mergeCell ref="A22:E22"/>
    <mergeCell ref="A23:E23"/>
    <mergeCell ref="A11:E11"/>
    <mergeCell ref="A12:E12"/>
    <mergeCell ref="A13:E13"/>
    <mergeCell ref="A14:E14"/>
    <mergeCell ref="A15:E15"/>
    <mergeCell ref="A16:E16"/>
    <mergeCell ref="A3:F3"/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2015-03-02T07:34:31Z</dcterms:modified>
</cp:coreProperties>
</file>